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C:\Users\Laura\OneDrive - Armet Accounting Ltd\Armet Accounting\Office admin\Blog posts\"/>
    </mc:Choice>
  </mc:AlternateContent>
  <xr:revisionPtr revIDLastSave="6" documentId="13_ncr:1_{BD6B56A0-ACFC-4F35-A200-1EA748CDB9F1}" xr6:coauthVersionLast="38" xr6:coauthVersionMax="38" xr10:uidLastSave="{1A730DF6-7054-4EC5-9292-4BB9F19D62D1}"/>
  <bookViews>
    <workbookView xWindow="0" yWindow="0" windowWidth="20460" windowHeight="5745" firstSheet="2" activeTab="7" xr2:uid="{8F735CBB-174C-41A5-84F2-395930BC291A}"/>
  </bookViews>
  <sheets>
    <sheet name="Notes" sheetId="5" r:id="rId1"/>
    <sheet name="Bank income" sheetId="1" r:id="rId2"/>
    <sheet name="Bank expenses" sheetId="2" r:id="rId3"/>
    <sheet name="Bank reconciliation" sheetId="3" r:id="rId4"/>
    <sheet name="Bank statement" sheetId="7" r:id="rId5"/>
    <sheet name="Step 1 &amp; 2" sheetId="6" r:id="rId6"/>
    <sheet name="Step 3" sheetId="8" r:id="rId7"/>
    <sheet name="Step 4"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 i="9" l="1"/>
  <c r="C8" i="2"/>
  <c r="E8" i="2" s="1"/>
  <c r="F14" i="9"/>
  <c r="H10" i="9"/>
  <c r="F8" i="9"/>
  <c r="D6" i="7"/>
  <c r="D7" i="7" s="1"/>
  <c r="D8" i="7" s="1"/>
  <c r="F14" i="3" s="1"/>
  <c r="H14" i="9" l="1"/>
  <c r="F10" i="9"/>
  <c r="F12" i="9" s="1"/>
  <c r="H6" i="9" s="1"/>
  <c r="H12" i="9" s="1"/>
  <c r="H16" i="9" s="1"/>
  <c r="H24" i="9" s="1"/>
  <c r="F14" i="8"/>
  <c r="F14" i="6"/>
  <c r="J20" i="2"/>
  <c r="K20" i="2"/>
  <c r="L20" i="2"/>
  <c r="M20" i="2"/>
  <c r="N20" i="2"/>
  <c r="O20" i="2"/>
  <c r="I20" i="2"/>
  <c r="H20" i="2"/>
  <c r="G20" i="2"/>
  <c r="F20" i="2"/>
  <c r="E20" i="2"/>
  <c r="D20" i="2"/>
  <c r="C20" i="2"/>
  <c r="R18" i="2"/>
  <c r="R17" i="2"/>
  <c r="R16" i="2"/>
  <c r="R15" i="2"/>
  <c r="R14" i="2"/>
  <c r="R13" i="2"/>
  <c r="R12" i="2"/>
  <c r="R11" i="2"/>
  <c r="R10" i="2"/>
  <c r="R9" i="2"/>
  <c r="R8" i="2"/>
  <c r="R7" i="2"/>
  <c r="L7" i="1"/>
  <c r="L8" i="1"/>
  <c r="L9" i="1"/>
  <c r="L10" i="1"/>
  <c r="L11" i="1"/>
  <c r="L12" i="1"/>
  <c r="L13" i="1"/>
  <c r="L14" i="1"/>
  <c r="L15" i="1"/>
  <c r="L16" i="1"/>
  <c r="L17" i="1"/>
  <c r="D19" i="1"/>
  <c r="E19" i="1"/>
  <c r="F19" i="1"/>
  <c r="G19" i="1"/>
  <c r="H19" i="1"/>
  <c r="I19" i="1"/>
  <c r="C19" i="1"/>
  <c r="L6" i="1"/>
  <c r="F8" i="3" l="1"/>
  <c r="F8" i="6"/>
  <c r="F8" i="8"/>
  <c r="F16" i="9"/>
  <c r="F24" i="9" s="1"/>
  <c r="F10" i="3"/>
  <c r="F12" i="3" s="1"/>
  <c r="F16" i="3" s="1"/>
  <c r="F25" i="3" s="1"/>
  <c r="F10" i="8"/>
  <c r="F10" i="6"/>
  <c r="F12" i="6" s="1"/>
  <c r="F16" i="6" s="1"/>
  <c r="R20" i="2"/>
  <c r="L19" i="1"/>
  <c r="F12" i="8" l="1"/>
  <c r="F16" i="8" s="1"/>
  <c r="F23" i="8" s="1"/>
</calcChain>
</file>

<file path=xl/sharedStrings.xml><?xml version="1.0" encoding="utf-8"?>
<sst xmlns="http://schemas.openxmlformats.org/spreadsheetml/2006/main" count="119" uniqueCount="74">
  <si>
    <t>My business</t>
  </si>
  <si>
    <t>Year ending xx/xx/xxxx</t>
  </si>
  <si>
    <t>Date</t>
  </si>
  <si>
    <t>Description</t>
  </si>
  <si>
    <t>Total</t>
  </si>
  <si>
    <t>Sales</t>
  </si>
  <si>
    <t>Refunds</t>
  </si>
  <si>
    <t>Interest income</t>
  </si>
  <si>
    <t>Capital introduced</t>
  </si>
  <si>
    <t>Other income</t>
  </si>
  <si>
    <t>Sales example if VAT registered</t>
  </si>
  <si>
    <t>Sales example not VAT registered</t>
  </si>
  <si>
    <t>Sales for the year</t>
  </si>
  <si>
    <t>Expenses for the year</t>
  </si>
  <si>
    <t>Purchases</t>
  </si>
  <si>
    <t>Postage &amp; stationery</t>
  </si>
  <si>
    <t>Heat &amp; Light</t>
  </si>
  <si>
    <t>Rent &amp; Rates</t>
  </si>
  <si>
    <t>Bank charges</t>
  </si>
  <si>
    <t>Professional &amp; Legal fees</t>
  </si>
  <si>
    <t>Advertising</t>
  </si>
  <si>
    <t>Proprietor drawings/ Directors loan account</t>
  </si>
  <si>
    <t>Travel</t>
  </si>
  <si>
    <t>Wages and salaries</t>
  </si>
  <si>
    <t>VAT incurred (if relevant)</t>
  </si>
  <si>
    <t>Payments to HMRC</t>
  </si>
  <si>
    <t>VAT charged (if relevant)</t>
  </si>
  <si>
    <t>Purchases example if VAT registered</t>
  </si>
  <si>
    <t>Purchases example not VAT registered</t>
  </si>
  <si>
    <t>Opening bank balance</t>
  </si>
  <si>
    <t>Income</t>
  </si>
  <si>
    <t>Expenses</t>
  </si>
  <si>
    <t>Closing cashbook balance</t>
  </si>
  <si>
    <t>Actual Bank Balance</t>
  </si>
  <si>
    <t>Being</t>
  </si>
  <si>
    <t>Period from xx/xx/xxxx to xx/xx/xxxx</t>
  </si>
  <si>
    <t>Should be zero</t>
  </si>
  <si>
    <t>Check - should be zero</t>
  </si>
  <si>
    <t>Cheque written for rent not yet cleared</t>
  </si>
  <si>
    <t>Difference</t>
  </si>
  <si>
    <t>Add more columns if required</t>
  </si>
  <si>
    <t>Add more rows if required</t>
  </si>
  <si>
    <t>Cheque</t>
  </si>
  <si>
    <t>Bank reconciliation for the year</t>
  </si>
  <si>
    <t xml:space="preserve">If you have more than one bank account, simply add in tabs and replicate the Bank income and Bank expense sheets for each account.  
Don't forget to reconcile each account so you know you've not missed anything.  </t>
  </si>
  <si>
    <t>If you're not sure about anything, give me a call on 07597 546 030 or email me at laura.arbuckle@armetaccounting.co.uk</t>
  </si>
  <si>
    <t xml:space="preserve">This is my basic spreadsheet for recording transactions.  If you are VAT registered you may need to switch to a bookkeeping package before April 2019.  If you need help with this, get in touch.  </t>
  </si>
  <si>
    <t>Add more rows as required</t>
  </si>
  <si>
    <t xml:space="preserve">Is this box zero?  </t>
  </si>
  <si>
    <t>Yes:  Well done!</t>
  </si>
  <si>
    <t>Amount</t>
  </si>
  <si>
    <t>Balance</t>
  </si>
  <si>
    <t>ABC Bank</t>
  </si>
  <si>
    <t>Statement for My Business for January 2018</t>
  </si>
  <si>
    <t>Opening cash book balance</t>
  </si>
  <si>
    <t>Closing cash book balance</t>
  </si>
  <si>
    <t>Month of January 2018</t>
  </si>
  <si>
    <t>No:  Go to Step 3</t>
  </si>
  <si>
    <t xml:space="preserve">Choose the period you are reconciling from and to.  I have chosen January 2018.  </t>
  </si>
  <si>
    <t>1 to 14 January 2018</t>
  </si>
  <si>
    <t>15 to 31 January 2018</t>
  </si>
  <si>
    <t>No:  Go to Step 4</t>
  </si>
  <si>
    <t>The problem is occurring before the 14th so concentrate on comparing all the transactions before that date.</t>
  </si>
  <si>
    <t xml:space="preserve">Amend the underlying issue with the financial records to fix the issue, this will make both boxes nil.  </t>
  </si>
  <si>
    <t>These boxes should be zero</t>
  </si>
  <si>
    <t xml:space="preserve">To demonstrate this, type £120 in the box below to show that amending the records reconciles cash book to bank.  </t>
  </si>
  <si>
    <t xml:space="preserve">In this case, the financial records have recorded a transaction for £120 incorrectly at £100.  Amending this record will reconcile the balances.  </t>
  </si>
  <si>
    <t>Error in financial statements</t>
  </si>
  <si>
    <t>Cheque received but not yet cleared</t>
  </si>
  <si>
    <t>Sales example cheque received</t>
  </si>
  <si>
    <t>Cheque written not yet cleared</t>
  </si>
  <si>
    <t>Bank reconciliation for the month of January 2018 - Step 1 &amp; 2</t>
  </si>
  <si>
    <t>Bank reconciliation for the month of January 2018 - Step 3</t>
  </si>
  <si>
    <t>Bank reconciliation for the month of January 2018 - Step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</si>
</sst>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1"/>
      <color rgb="FF0070C0"/>
      <name val="Calibri"/>
      <family val="2"/>
      <scheme val="minor"/>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2" fillId="0" borderId="0" xfId="0" applyFont="1"/>
    <xf numFmtId="0" fontId="3" fillId="0" borderId="0" xfId="0" applyFont="1"/>
    <xf numFmtId="14" fontId="0" fillId="0" borderId="0" xfId="0" applyNumberFormat="1"/>
    <xf numFmtId="14" fontId="3" fillId="0" borderId="0" xfId="0" applyNumberFormat="1" applyFont="1" applyAlignment="1">
      <alignment wrapText="1"/>
    </xf>
    <xf numFmtId="0" fontId="3" fillId="0" borderId="0" xfId="0" applyFont="1" applyAlignment="1">
      <alignment wrapText="1"/>
    </xf>
    <xf numFmtId="43" fontId="0" fillId="0" borderId="0" xfId="1" applyFont="1"/>
    <xf numFmtId="43" fontId="0" fillId="0" borderId="0" xfId="1" applyFont="1" applyBorder="1"/>
    <xf numFmtId="43" fontId="3" fillId="0" borderId="0" xfId="1" applyFont="1" applyAlignment="1">
      <alignment wrapText="1"/>
    </xf>
    <xf numFmtId="43" fontId="3" fillId="0" borderId="0" xfId="1" applyFont="1" applyBorder="1" applyAlignment="1">
      <alignment wrapText="1"/>
    </xf>
    <xf numFmtId="43" fontId="0" fillId="0" borderId="1" xfId="1" applyFont="1" applyBorder="1"/>
    <xf numFmtId="0" fontId="0" fillId="0" borderId="0" xfId="0" applyFont="1"/>
    <xf numFmtId="43" fontId="3" fillId="0" borderId="0" xfId="1" applyFont="1" applyAlignment="1">
      <alignment horizontal="center" wrapText="1"/>
    </xf>
    <xf numFmtId="43" fontId="0" fillId="0" borderId="2" xfId="1" applyFont="1" applyBorder="1"/>
    <xf numFmtId="43" fontId="4" fillId="0" borderId="0" xfId="1" applyFont="1" applyBorder="1" applyAlignment="1">
      <alignment wrapText="1"/>
    </xf>
    <xf numFmtId="14" fontId="4" fillId="0" borderId="0" xfId="0" applyNumberFormat="1" applyFont="1"/>
    <xf numFmtId="0" fontId="0" fillId="0" borderId="0" xfId="0" applyAlignment="1">
      <alignment wrapText="1"/>
    </xf>
    <xf numFmtId="0" fontId="0" fillId="0" borderId="0" xfId="0" applyAlignment="1">
      <alignment horizontal="right"/>
    </xf>
    <xf numFmtId="0" fontId="2" fillId="0" borderId="0" xfId="0" applyFont="1" applyProtection="1">
      <protection locked="0"/>
    </xf>
    <xf numFmtId="0" fontId="0" fillId="0" borderId="0" xfId="0" applyProtection="1">
      <protection locked="0"/>
    </xf>
    <xf numFmtId="43" fontId="0" fillId="0" borderId="0" xfId="1" applyFont="1" applyProtection="1">
      <protection locked="0"/>
    </xf>
    <xf numFmtId="43" fontId="0" fillId="0" borderId="0" xfId="1" applyFont="1" applyBorder="1" applyProtection="1">
      <protection locked="0"/>
    </xf>
    <xf numFmtId="14" fontId="3" fillId="0" borderId="0" xfId="0" applyNumberFormat="1" applyFont="1" applyAlignment="1" applyProtection="1">
      <alignment wrapText="1"/>
      <protection locked="0"/>
    </xf>
    <xf numFmtId="0" fontId="3" fillId="0" borderId="0" xfId="0" applyFont="1" applyAlignment="1" applyProtection="1">
      <alignment wrapText="1"/>
      <protection locked="0"/>
    </xf>
    <xf numFmtId="43" fontId="3" fillId="0" borderId="0" xfId="1" applyFont="1" applyAlignment="1" applyProtection="1">
      <alignment wrapText="1"/>
      <protection locked="0"/>
    </xf>
    <xf numFmtId="43" fontId="4" fillId="0" borderId="0" xfId="1" applyFont="1" applyBorder="1" applyAlignment="1" applyProtection="1">
      <alignment wrapText="1"/>
      <protection locked="0"/>
    </xf>
    <xf numFmtId="43" fontId="3" fillId="0" borderId="0" xfId="1" applyFont="1" applyBorder="1" applyAlignment="1" applyProtection="1">
      <alignment wrapText="1"/>
      <protection locked="0"/>
    </xf>
    <xf numFmtId="14" fontId="0" fillId="0" borderId="0" xfId="0" applyNumberFormat="1" applyProtection="1">
      <protection locked="0"/>
    </xf>
    <xf numFmtId="14" fontId="4" fillId="0" borderId="0" xfId="0" applyNumberFormat="1" applyFont="1" applyProtection="1">
      <protection locked="0"/>
    </xf>
    <xf numFmtId="43" fontId="0" fillId="0" borderId="1" xfId="1" applyFont="1" applyBorder="1" applyProtection="1"/>
    <xf numFmtId="43" fontId="0" fillId="0" borderId="0" xfId="1" applyFont="1" applyProtection="1"/>
    <xf numFmtId="43" fontId="0" fillId="0" borderId="3" xfId="1"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3352800</xdr:colOff>
      <xdr:row>0</xdr:row>
      <xdr:rowOff>0</xdr:rowOff>
    </xdr:from>
    <xdr:to>
      <xdr:col>0</xdr:col>
      <xdr:colOff>4867275</xdr:colOff>
      <xdr:row>3</xdr:row>
      <xdr:rowOff>185738</xdr:rowOff>
    </xdr:to>
    <xdr:pic>
      <xdr:nvPicPr>
        <xdr:cNvPr id="2" name="Picture 1">
          <a:extLst>
            <a:ext uri="{FF2B5EF4-FFF2-40B4-BE49-F238E27FC236}">
              <a16:creationId xmlns:a16="http://schemas.microsoft.com/office/drawing/2014/main" id="{889BD378-2754-4BB1-BA8A-3BAC1B2636BF}"/>
            </a:ext>
          </a:extLst>
        </xdr:cNvPr>
        <xdr:cNvPicPr>
          <a:picLocks noChangeAspect="1"/>
        </xdr:cNvPicPr>
      </xdr:nvPicPr>
      <xdr:blipFill>
        <a:blip xmlns:r="http://schemas.openxmlformats.org/officeDocument/2006/relationships" r:embed="rId1"/>
        <a:stretch>
          <a:fillRect/>
        </a:stretch>
      </xdr:blipFill>
      <xdr:spPr>
        <a:xfrm>
          <a:off x="3352800" y="0"/>
          <a:ext cx="1514475" cy="757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CC41-AA52-4AB3-8756-32F1757A5560}">
  <dimension ref="A2:A10"/>
  <sheetViews>
    <sheetView workbookViewId="0">
      <selection activeCell="A8" sqref="A8"/>
    </sheetView>
  </sheetViews>
  <sheetFormatPr defaultRowHeight="15" x14ac:dyDescent="0.25"/>
  <cols>
    <col min="1" max="1" width="123" bestFit="1" customWidth="1"/>
  </cols>
  <sheetData>
    <row r="2" spans="1:1" x14ac:dyDescent="0.25">
      <c r="A2" s="17"/>
    </row>
    <row r="6" spans="1:1" ht="30" x14ac:dyDescent="0.25">
      <c r="A6" s="16" t="s">
        <v>46</v>
      </c>
    </row>
    <row r="8" spans="1:1" ht="30" x14ac:dyDescent="0.25">
      <c r="A8" s="16" t="s">
        <v>44</v>
      </c>
    </row>
    <row r="10" spans="1:1" x14ac:dyDescent="0.25">
      <c r="A10" t="s">
        <v>45</v>
      </c>
    </row>
  </sheetData>
  <sheetProtection algorithmName="SHA-512" hashValue="wIXEkvzZ0+s9PFNotXgDzl1KHh83V1YaoHqtumEQrRBWQdhul1mHK5cVml3tjIwXwkTNSp3tUJGDAeEgVclvgA==" saltValue="rEEeLoRnKhBG4H1yYiXQz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892B8-FED4-4FD2-B1FF-B5FAB18831D3}">
  <dimension ref="A1:L20"/>
  <sheetViews>
    <sheetView topLeftCell="A2" workbookViewId="0">
      <selection activeCell="C12" sqref="C12"/>
    </sheetView>
  </sheetViews>
  <sheetFormatPr defaultRowHeight="15" x14ac:dyDescent="0.25"/>
  <cols>
    <col min="1" max="1" width="10.7109375" style="27" bestFit="1" customWidth="1"/>
    <col min="2" max="2" width="31.42578125" style="19" bestFit="1" customWidth="1"/>
    <col min="3" max="3" width="9.5703125" style="20" bestFit="1" customWidth="1"/>
    <col min="4" max="4" width="11.28515625" style="20" customWidth="1"/>
    <col min="5" max="5" width="9.5703125" style="20" bestFit="1" customWidth="1"/>
    <col min="6" max="9" width="9.140625" style="20"/>
    <col min="10" max="11" width="9.140625" style="21"/>
    <col min="12" max="12" width="9.140625" style="20"/>
    <col min="13" max="16384" width="9.140625" style="19"/>
  </cols>
  <sheetData>
    <row r="1" spans="1:12" x14ac:dyDescent="0.25">
      <c r="A1" s="18" t="s">
        <v>0</v>
      </c>
    </row>
    <row r="2" spans="1:12" x14ac:dyDescent="0.25">
      <c r="A2" s="18" t="s">
        <v>1</v>
      </c>
    </row>
    <row r="3" spans="1:12" x14ac:dyDescent="0.25">
      <c r="A3" s="18" t="s">
        <v>12</v>
      </c>
    </row>
    <row r="4" spans="1:12" x14ac:dyDescent="0.25">
      <c r="A4" s="19"/>
    </row>
    <row r="5" spans="1:12" s="23" customFormat="1" ht="75" x14ac:dyDescent="0.25">
      <c r="A5" s="22" t="s">
        <v>2</v>
      </c>
      <c r="B5" s="23" t="s">
        <v>3</v>
      </c>
      <c r="C5" s="24" t="s">
        <v>4</v>
      </c>
      <c r="D5" s="24" t="s">
        <v>26</v>
      </c>
      <c r="E5" s="24" t="s">
        <v>5</v>
      </c>
      <c r="F5" s="24" t="s">
        <v>6</v>
      </c>
      <c r="G5" s="24" t="s">
        <v>7</v>
      </c>
      <c r="H5" s="24" t="s">
        <v>8</v>
      </c>
      <c r="I5" s="24" t="s">
        <v>9</v>
      </c>
      <c r="J5" s="25" t="s">
        <v>40</v>
      </c>
      <c r="K5" s="26"/>
      <c r="L5" s="24" t="s">
        <v>37</v>
      </c>
    </row>
    <row r="6" spans="1:12" x14ac:dyDescent="0.25">
      <c r="A6" s="27">
        <v>43101</v>
      </c>
      <c r="B6" s="19" t="s">
        <v>10</v>
      </c>
      <c r="C6" s="20">
        <v>1200</v>
      </c>
      <c r="D6" s="20">
        <v>200</v>
      </c>
      <c r="E6" s="20">
        <v>1000</v>
      </c>
      <c r="L6" s="30">
        <f>C6-SUM(D6:K6)</f>
        <v>0</v>
      </c>
    </row>
    <row r="7" spans="1:12" x14ac:dyDescent="0.25">
      <c r="A7" s="27">
        <v>43120</v>
      </c>
      <c r="B7" s="19" t="s">
        <v>11</v>
      </c>
      <c r="C7" s="20">
        <v>1200</v>
      </c>
      <c r="E7" s="20">
        <v>1200</v>
      </c>
      <c r="L7" s="30">
        <f t="shared" ref="L7:L17" si="0">C7-SUM(D7:K7)</f>
        <v>0</v>
      </c>
    </row>
    <row r="8" spans="1:12" x14ac:dyDescent="0.25">
      <c r="A8" s="27">
        <v>43129</v>
      </c>
      <c r="B8" s="19" t="s">
        <v>69</v>
      </c>
      <c r="C8" s="20">
        <v>800</v>
      </c>
      <c r="E8" s="20">
        <v>800</v>
      </c>
      <c r="L8" s="30">
        <f t="shared" si="0"/>
        <v>0</v>
      </c>
    </row>
    <row r="9" spans="1:12" x14ac:dyDescent="0.25">
      <c r="L9" s="30">
        <f t="shared" si="0"/>
        <v>0</v>
      </c>
    </row>
    <row r="10" spans="1:12" x14ac:dyDescent="0.25">
      <c r="L10" s="30">
        <f t="shared" si="0"/>
        <v>0</v>
      </c>
    </row>
    <row r="11" spans="1:12" x14ac:dyDescent="0.25">
      <c r="L11" s="30">
        <f t="shared" si="0"/>
        <v>0</v>
      </c>
    </row>
    <row r="12" spans="1:12" x14ac:dyDescent="0.25">
      <c r="L12" s="30">
        <f t="shared" si="0"/>
        <v>0</v>
      </c>
    </row>
    <row r="13" spans="1:12" x14ac:dyDescent="0.25">
      <c r="L13" s="30">
        <f t="shared" si="0"/>
        <v>0</v>
      </c>
    </row>
    <row r="14" spans="1:12" x14ac:dyDescent="0.25">
      <c r="L14" s="30">
        <f t="shared" si="0"/>
        <v>0</v>
      </c>
    </row>
    <row r="15" spans="1:12" x14ac:dyDescent="0.25">
      <c r="L15" s="30">
        <f t="shared" si="0"/>
        <v>0</v>
      </c>
    </row>
    <row r="16" spans="1:12" x14ac:dyDescent="0.25">
      <c r="L16" s="30">
        <f t="shared" si="0"/>
        <v>0</v>
      </c>
    </row>
    <row r="17" spans="1:12" x14ac:dyDescent="0.25">
      <c r="L17" s="30">
        <f t="shared" si="0"/>
        <v>0</v>
      </c>
    </row>
    <row r="18" spans="1:12" x14ac:dyDescent="0.25">
      <c r="A18" s="28" t="s">
        <v>47</v>
      </c>
    </row>
    <row r="19" spans="1:12" ht="15.75" thickBot="1" x14ac:dyDescent="0.3">
      <c r="C19" s="29">
        <f>SUM(C6:C18)</f>
        <v>3200</v>
      </c>
      <c r="D19" s="29">
        <f t="shared" ref="D19:L19" si="1">SUM(D6:D18)</f>
        <v>200</v>
      </c>
      <c r="E19" s="29">
        <f t="shared" si="1"/>
        <v>3000</v>
      </c>
      <c r="F19" s="29">
        <f t="shared" si="1"/>
        <v>0</v>
      </c>
      <c r="G19" s="29">
        <f t="shared" si="1"/>
        <v>0</v>
      </c>
      <c r="H19" s="29">
        <f t="shared" si="1"/>
        <v>0</v>
      </c>
      <c r="I19" s="29">
        <f t="shared" si="1"/>
        <v>0</v>
      </c>
      <c r="L19" s="29">
        <f t="shared" si="1"/>
        <v>0</v>
      </c>
    </row>
    <row r="20" spans="1:12" ht="15.75" thickTop="1" x14ac:dyDescent="0.25"/>
  </sheetData>
  <sheetProtection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F0A72-19DA-4A42-97BB-709B3D628A78}">
  <dimension ref="A1:R21"/>
  <sheetViews>
    <sheetView topLeftCell="A4" workbookViewId="0">
      <selection activeCell="E9" sqref="E9"/>
    </sheetView>
  </sheetViews>
  <sheetFormatPr defaultRowHeight="15" x14ac:dyDescent="0.25"/>
  <cols>
    <col min="1" max="1" width="10.7109375" style="3" bestFit="1" customWidth="1"/>
    <col min="2" max="2" width="31.42578125" bestFit="1" customWidth="1"/>
    <col min="3" max="4" width="9.140625" style="6"/>
    <col min="5" max="5" width="10.140625" style="6" customWidth="1"/>
    <col min="6" max="6" width="10.5703125" style="6" customWidth="1"/>
    <col min="7" max="9" width="9.140625" style="6"/>
    <col min="10" max="11" width="10" style="6" customWidth="1"/>
    <col min="12" max="12" width="11" style="6" customWidth="1"/>
    <col min="13" max="14" width="11.85546875" style="6" customWidth="1"/>
    <col min="15" max="16" width="12.85546875" style="7" customWidth="1"/>
    <col min="17" max="17" width="2.7109375" style="7" customWidth="1"/>
    <col min="18" max="18" width="9.140625" style="6"/>
  </cols>
  <sheetData>
    <row r="1" spans="1:18" x14ac:dyDescent="0.25">
      <c r="A1" s="1" t="s">
        <v>0</v>
      </c>
    </row>
    <row r="2" spans="1:18" x14ac:dyDescent="0.25">
      <c r="A2" s="1" t="s">
        <v>1</v>
      </c>
    </row>
    <row r="3" spans="1:18" x14ac:dyDescent="0.25">
      <c r="A3" s="1" t="s">
        <v>13</v>
      </c>
    </row>
    <row r="4" spans="1:18" x14ac:dyDescent="0.25">
      <c r="A4"/>
    </row>
    <row r="5" spans="1:18" x14ac:dyDescent="0.25">
      <c r="A5"/>
    </row>
    <row r="6" spans="1:18" s="5" customFormat="1" ht="75" x14ac:dyDescent="0.25">
      <c r="A6" s="4" t="s">
        <v>2</v>
      </c>
      <c r="B6" s="5" t="s">
        <v>3</v>
      </c>
      <c r="C6" s="8" t="s">
        <v>4</v>
      </c>
      <c r="D6" s="8" t="s">
        <v>24</v>
      </c>
      <c r="E6" s="8" t="s">
        <v>14</v>
      </c>
      <c r="F6" s="8" t="s">
        <v>15</v>
      </c>
      <c r="G6" s="8" t="s">
        <v>16</v>
      </c>
      <c r="H6" s="8" t="s">
        <v>17</v>
      </c>
      <c r="I6" s="8" t="s">
        <v>18</v>
      </c>
      <c r="J6" s="8" t="s">
        <v>23</v>
      </c>
      <c r="K6" s="8" t="s">
        <v>22</v>
      </c>
      <c r="L6" s="8" t="s">
        <v>21</v>
      </c>
      <c r="M6" s="8" t="s">
        <v>20</v>
      </c>
      <c r="N6" s="8" t="s">
        <v>25</v>
      </c>
      <c r="O6" s="9" t="s">
        <v>19</v>
      </c>
      <c r="P6" s="14" t="s">
        <v>40</v>
      </c>
      <c r="Q6" s="9"/>
      <c r="R6" s="8" t="s">
        <v>37</v>
      </c>
    </row>
    <row r="7" spans="1:18" x14ac:dyDescent="0.25">
      <c r="A7" s="3">
        <v>43103</v>
      </c>
      <c r="B7" t="s">
        <v>27</v>
      </c>
      <c r="C7" s="6">
        <v>120</v>
      </c>
      <c r="D7" s="6">
        <v>20</v>
      </c>
      <c r="E7" s="6">
        <v>100</v>
      </c>
      <c r="R7" s="6">
        <f>C7-SUM(D7:Q7)</f>
        <v>0</v>
      </c>
    </row>
    <row r="8" spans="1:18" x14ac:dyDescent="0.25">
      <c r="A8" s="3">
        <v>43107</v>
      </c>
      <c r="B8" t="s">
        <v>28</v>
      </c>
      <c r="C8" s="6">
        <f>'Step 4'!F31</f>
        <v>100</v>
      </c>
      <c r="E8" s="6">
        <f>C8</f>
        <v>100</v>
      </c>
      <c r="R8" s="6">
        <f t="shared" ref="R8:R18" si="0">C8-SUM(D8:Q8)</f>
        <v>0</v>
      </c>
    </row>
    <row r="9" spans="1:18" x14ac:dyDescent="0.25">
      <c r="A9" s="3">
        <v>43131</v>
      </c>
      <c r="B9" t="s">
        <v>42</v>
      </c>
      <c r="C9" s="6">
        <v>500</v>
      </c>
      <c r="H9" s="6">
        <v>500</v>
      </c>
      <c r="R9" s="6">
        <f t="shared" si="0"/>
        <v>0</v>
      </c>
    </row>
    <row r="10" spans="1:18" x14ac:dyDescent="0.25">
      <c r="R10" s="6">
        <f t="shared" si="0"/>
        <v>0</v>
      </c>
    </row>
    <row r="11" spans="1:18" x14ac:dyDescent="0.25">
      <c r="R11" s="6">
        <f t="shared" si="0"/>
        <v>0</v>
      </c>
    </row>
    <row r="12" spans="1:18" x14ac:dyDescent="0.25">
      <c r="R12" s="6">
        <f t="shared" si="0"/>
        <v>0</v>
      </c>
    </row>
    <row r="13" spans="1:18" x14ac:dyDescent="0.25">
      <c r="R13" s="6">
        <f t="shared" si="0"/>
        <v>0</v>
      </c>
    </row>
    <row r="14" spans="1:18" x14ac:dyDescent="0.25">
      <c r="R14" s="6">
        <f t="shared" si="0"/>
        <v>0</v>
      </c>
    </row>
    <row r="15" spans="1:18" x14ac:dyDescent="0.25">
      <c r="R15" s="6">
        <f t="shared" si="0"/>
        <v>0</v>
      </c>
    </row>
    <row r="16" spans="1:18" x14ac:dyDescent="0.25">
      <c r="R16" s="6">
        <f t="shared" si="0"/>
        <v>0</v>
      </c>
    </row>
    <row r="17" spans="2:18" x14ac:dyDescent="0.25">
      <c r="R17" s="6">
        <f t="shared" si="0"/>
        <v>0</v>
      </c>
    </row>
    <row r="18" spans="2:18" x14ac:dyDescent="0.25">
      <c r="R18" s="6">
        <f t="shared" si="0"/>
        <v>0</v>
      </c>
    </row>
    <row r="19" spans="2:18" x14ac:dyDescent="0.25">
      <c r="B19" s="15" t="s">
        <v>47</v>
      </c>
    </row>
    <row r="20" spans="2:18" ht="15.75" thickBot="1" x14ac:dyDescent="0.3">
      <c r="C20" s="10">
        <f>SUM(C7:C19)</f>
        <v>720</v>
      </c>
      <c r="D20" s="10">
        <f t="shared" ref="D20:R20" si="1">SUM(D7:D19)</f>
        <v>20</v>
      </c>
      <c r="E20" s="10">
        <f t="shared" si="1"/>
        <v>200</v>
      </c>
      <c r="F20" s="10">
        <f t="shared" si="1"/>
        <v>0</v>
      </c>
      <c r="G20" s="10">
        <f t="shared" si="1"/>
        <v>0</v>
      </c>
      <c r="H20" s="10">
        <f t="shared" si="1"/>
        <v>500</v>
      </c>
      <c r="I20" s="10">
        <f t="shared" si="1"/>
        <v>0</v>
      </c>
      <c r="J20" s="10">
        <f t="shared" ref="J20" si="2">SUM(J7:J19)</f>
        <v>0</v>
      </c>
      <c r="K20" s="10">
        <f t="shared" ref="K20" si="3">SUM(K7:K19)</f>
        <v>0</v>
      </c>
      <c r="L20" s="10">
        <f t="shared" ref="L20" si="4">SUM(L7:L19)</f>
        <v>0</v>
      </c>
      <c r="M20" s="10">
        <f t="shared" ref="M20" si="5">SUM(M7:M19)</f>
        <v>0</v>
      </c>
      <c r="N20" s="10">
        <f t="shared" ref="N20" si="6">SUM(N7:N19)</f>
        <v>0</v>
      </c>
      <c r="O20" s="10">
        <f t="shared" si="1"/>
        <v>0</v>
      </c>
      <c r="R20" s="10">
        <f t="shared" si="1"/>
        <v>0</v>
      </c>
    </row>
    <row r="21" spans="2:18" ht="15.75" thickTop="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095B-89B6-43A1-88BB-BB1D56638C56}">
  <dimension ref="A1:G26"/>
  <sheetViews>
    <sheetView topLeftCell="A5" workbookViewId="0">
      <selection activeCell="B20" sqref="B20:B21"/>
    </sheetView>
  </sheetViews>
  <sheetFormatPr defaultRowHeight="15" x14ac:dyDescent="0.25"/>
  <cols>
    <col min="1" max="1" width="5.28515625" customWidth="1"/>
    <col min="5" max="5" width="9.140625" customWidth="1"/>
    <col min="6" max="6" width="12" style="6" customWidth="1"/>
  </cols>
  <sheetData>
    <row r="1" spans="1:6" x14ac:dyDescent="0.25">
      <c r="A1" s="1" t="s">
        <v>0</v>
      </c>
    </row>
    <row r="2" spans="1:6" x14ac:dyDescent="0.25">
      <c r="A2" s="1" t="s">
        <v>1</v>
      </c>
    </row>
    <row r="3" spans="1:6" x14ac:dyDescent="0.25">
      <c r="A3" s="1" t="s">
        <v>43</v>
      </c>
    </row>
    <row r="4" spans="1:6" ht="60" x14ac:dyDescent="0.25">
      <c r="F4" s="12" t="s">
        <v>35</v>
      </c>
    </row>
    <row r="6" spans="1:6" x14ac:dyDescent="0.25">
      <c r="A6" s="11" t="s">
        <v>29</v>
      </c>
      <c r="F6" s="6">
        <v>0</v>
      </c>
    </row>
    <row r="8" spans="1:6" x14ac:dyDescent="0.25">
      <c r="A8" t="s">
        <v>30</v>
      </c>
      <c r="F8" s="6">
        <f>'Bank income'!C19</f>
        <v>3200</v>
      </c>
    </row>
    <row r="10" spans="1:6" x14ac:dyDescent="0.25">
      <c r="A10" t="s">
        <v>31</v>
      </c>
      <c r="F10" s="6">
        <f>-'Bank expenses'!C20</f>
        <v>-720</v>
      </c>
    </row>
    <row r="12" spans="1:6" ht="15.75" thickBot="1" x14ac:dyDescent="0.3">
      <c r="A12" t="s">
        <v>32</v>
      </c>
      <c r="F12" s="10">
        <f>SUM(F6:F11)</f>
        <v>2480</v>
      </c>
    </row>
    <row r="13" spans="1:6" ht="15.75" thickTop="1" x14ac:dyDescent="0.25"/>
    <row r="14" spans="1:6" x14ac:dyDescent="0.25">
      <c r="A14" t="s">
        <v>33</v>
      </c>
      <c r="F14" s="6">
        <f>'Bank statement'!D8</f>
        <v>2160</v>
      </c>
    </row>
    <row r="16" spans="1:6" x14ac:dyDescent="0.25">
      <c r="A16" t="s">
        <v>39</v>
      </c>
      <c r="F16" s="13">
        <f>F14-F12</f>
        <v>-320</v>
      </c>
    </row>
    <row r="18" spans="1:7" x14ac:dyDescent="0.25">
      <c r="A18" s="2" t="s">
        <v>34</v>
      </c>
    </row>
    <row r="20" spans="1:7" x14ac:dyDescent="0.25">
      <c r="B20" t="s">
        <v>38</v>
      </c>
      <c r="F20" s="6">
        <v>-500</v>
      </c>
    </row>
    <row r="21" spans="1:7" x14ac:dyDescent="0.25">
      <c r="B21" t="s">
        <v>68</v>
      </c>
      <c r="F21" s="6">
        <v>800</v>
      </c>
    </row>
    <row r="22" spans="1:7" x14ac:dyDescent="0.25">
      <c r="B22" t="s">
        <v>67</v>
      </c>
      <c r="F22" s="6">
        <v>20</v>
      </c>
    </row>
    <row r="23" spans="1:7" x14ac:dyDescent="0.25">
      <c r="B23" s="15" t="s">
        <v>41</v>
      </c>
    </row>
    <row r="25" spans="1:7" ht="15.75" thickBot="1" x14ac:dyDescent="0.3">
      <c r="F25" s="10">
        <f>SUM(F16:F24)</f>
        <v>0</v>
      </c>
      <c r="G25" t="s">
        <v>36</v>
      </c>
    </row>
    <row r="26" spans="1:7" ht="15.75" thickTop="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10D18-267A-4318-A552-9CEF70257539}">
  <dimension ref="A1:D8"/>
  <sheetViews>
    <sheetView workbookViewId="0">
      <selection activeCell="C8" sqref="C8"/>
    </sheetView>
  </sheetViews>
  <sheetFormatPr defaultRowHeight="15" x14ac:dyDescent="0.25"/>
  <cols>
    <col min="1" max="1" width="10.7109375" bestFit="1" customWidth="1"/>
    <col min="2" max="2" width="31.42578125" bestFit="1" customWidth="1"/>
    <col min="3" max="4" width="9.5703125" bestFit="1" customWidth="1"/>
  </cols>
  <sheetData>
    <row r="1" spans="1:4" x14ac:dyDescent="0.25">
      <c r="A1" s="1" t="s">
        <v>52</v>
      </c>
    </row>
    <row r="2" spans="1:4" x14ac:dyDescent="0.25">
      <c r="A2" s="1" t="s">
        <v>53</v>
      </c>
    </row>
    <row r="4" spans="1:4" x14ac:dyDescent="0.25">
      <c r="A4" t="s">
        <v>2</v>
      </c>
      <c r="B4" t="s">
        <v>3</v>
      </c>
      <c r="C4" t="s">
        <v>50</v>
      </c>
      <c r="D4" t="s">
        <v>51</v>
      </c>
    </row>
    <row r="5" spans="1:4" x14ac:dyDescent="0.25">
      <c r="A5" s="27">
        <v>43101</v>
      </c>
      <c r="B5" s="19" t="s">
        <v>10</v>
      </c>
      <c r="C5" s="20">
        <v>1200</v>
      </c>
      <c r="D5" s="20">
        <v>1200</v>
      </c>
    </row>
    <row r="6" spans="1:4" x14ac:dyDescent="0.25">
      <c r="A6" s="3">
        <v>43103</v>
      </c>
      <c r="B6" t="s">
        <v>27</v>
      </c>
      <c r="C6" s="6">
        <v>-120</v>
      </c>
      <c r="D6" s="20">
        <f>D5+C6</f>
        <v>1080</v>
      </c>
    </row>
    <row r="7" spans="1:4" x14ac:dyDescent="0.25">
      <c r="A7" s="3">
        <v>43107</v>
      </c>
      <c r="B7" t="s">
        <v>28</v>
      </c>
      <c r="C7" s="6">
        <v>-120</v>
      </c>
      <c r="D7" s="20">
        <f>D6+C7</f>
        <v>960</v>
      </c>
    </row>
    <row r="8" spans="1:4" x14ac:dyDescent="0.25">
      <c r="A8" s="27">
        <v>43120</v>
      </c>
      <c r="B8" s="19" t="s">
        <v>11</v>
      </c>
      <c r="C8" s="20">
        <v>1200</v>
      </c>
      <c r="D8" s="20">
        <f>D7+C8</f>
        <v>2160</v>
      </c>
    </row>
  </sheetData>
  <sortState xmlns:xlrd2="http://schemas.microsoft.com/office/spreadsheetml/2017/richdata2" ref="A5:C8">
    <sortCondition ref="A5"/>
  </sortState>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291A-ED78-435D-B54A-B33A362FC3BC}">
  <dimension ref="A1:G18"/>
  <sheetViews>
    <sheetView workbookViewId="0">
      <selection activeCell="A2" sqref="A1:A2"/>
    </sheetView>
  </sheetViews>
  <sheetFormatPr defaultRowHeight="15" x14ac:dyDescent="0.25"/>
  <cols>
    <col min="1" max="1" width="5.28515625" customWidth="1"/>
    <col min="6" max="6" width="12" style="6" customWidth="1"/>
  </cols>
  <sheetData>
    <row r="1" spans="1:7" x14ac:dyDescent="0.25">
      <c r="A1" s="1" t="s">
        <v>0</v>
      </c>
    </row>
    <row r="2" spans="1:7" x14ac:dyDescent="0.25">
      <c r="A2" s="1" t="s">
        <v>71</v>
      </c>
    </row>
    <row r="3" spans="1:7" x14ac:dyDescent="0.25">
      <c r="A3" s="1"/>
    </row>
    <row r="4" spans="1:7" ht="45" x14ac:dyDescent="0.25">
      <c r="F4" s="12" t="s">
        <v>56</v>
      </c>
      <c r="G4" t="s">
        <v>58</v>
      </c>
    </row>
    <row r="6" spans="1:7" x14ac:dyDescent="0.25">
      <c r="A6" s="11" t="s">
        <v>54</v>
      </c>
      <c r="F6" s="6">
        <v>0</v>
      </c>
    </row>
    <row r="8" spans="1:7" x14ac:dyDescent="0.25">
      <c r="A8" t="s">
        <v>30</v>
      </c>
      <c r="F8" s="6">
        <f>'Bank income'!C19</f>
        <v>3200</v>
      </c>
    </row>
    <row r="10" spans="1:7" x14ac:dyDescent="0.25">
      <c r="A10" t="s">
        <v>31</v>
      </c>
      <c r="F10" s="6">
        <f>-'Bank expenses'!C20</f>
        <v>-720</v>
      </c>
    </row>
    <row r="12" spans="1:7" ht="15.75" thickBot="1" x14ac:dyDescent="0.3">
      <c r="A12" t="s">
        <v>55</v>
      </c>
      <c r="F12" s="10">
        <f>SUM(F6:F11)</f>
        <v>2480</v>
      </c>
    </row>
    <row r="13" spans="1:7" ht="15.75" thickTop="1" x14ac:dyDescent="0.25"/>
    <row r="14" spans="1:7" x14ac:dyDescent="0.25">
      <c r="A14" t="s">
        <v>33</v>
      </c>
      <c r="F14" s="6">
        <f>'Bank statement'!D8</f>
        <v>2160</v>
      </c>
    </row>
    <row r="16" spans="1:7" x14ac:dyDescent="0.25">
      <c r="A16" t="s">
        <v>39</v>
      </c>
      <c r="F16" s="13">
        <f>F14-F12</f>
        <v>-320</v>
      </c>
      <c r="G16" t="s">
        <v>48</v>
      </c>
    </row>
    <row r="17" spans="7:7" x14ac:dyDescent="0.25">
      <c r="G17" t="s">
        <v>49</v>
      </c>
    </row>
    <row r="18" spans="7:7" x14ac:dyDescent="0.25">
      <c r="G18" t="s">
        <v>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64003-7F14-4E58-87A6-24FE4DC205D2}">
  <dimension ref="A1:G25"/>
  <sheetViews>
    <sheetView workbookViewId="0">
      <selection activeCell="A3" sqref="A1:A3"/>
    </sheetView>
  </sheetViews>
  <sheetFormatPr defaultRowHeight="15" x14ac:dyDescent="0.25"/>
  <cols>
    <col min="1" max="1" width="5.28515625" customWidth="1"/>
    <col min="6" max="6" width="12" style="6" customWidth="1"/>
  </cols>
  <sheetData>
    <row r="1" spans="1:6" x14ac:dyDescent="0.25">
      <c r="A1" s="1" t="s">
        <v>0</v>
      </c>
    </row>
    <row r="2" spans="1:6" x14ac:dyDescent="0.25">
      <c r="A2" s="1" t="s">
        <v>72</v>
      </c>
    </row>
    <row r="3" spans="1:6" x14ac:dyDescent="0.25">
      <c r="A3" s="1"/>
    </row>
    <row r="4" spans="1:6" ht="45" x14ac:dyDescent="0.25">
      <c r="F4" s="12" t="s">
        <v>56</v>
      </c>
    </row>
    <row r="6" spans="1:6" x14ac:dyDescent="0.25">
      <c r="A6" s="11" t="s">
        <v>54</v>
      </c>
      <c r="F6" s="6">
        <v>0</v>
      </c>
    </row>
    <row r="8" spans="1:6" x14ac:dyDescent="0.25">
      <c r="A8" t="s">
        <v>30</v>
      </c>
      <c r="F8" s="6">
        <f>'Bank income'!C19</f>
        <v>3200</v>
      </c>
    </row>
    <row r="10" spans="1:6" x14ac:dyDescent="0.25">
      <c r="A10" t="s">
        <v>31</v>
      </c>
      <c r="F10" s="6">
        <f>-'Bank expenses'!C20</f>
        <v>-720</v>
      </c>
    </row>
    <row r="12" spans="1:6" ht="15.75" thickBot="1" x14ac:dyDescent="0.3">
      <c r="A12" t="s">
        <v>55</v>
      </c>
      <c r="F12" s="10">
        <f>SUM(F6:F11)</f>
        <v>2480</v>
      </c>
    </row>
    <row r="13" spans="1:6" ht="15.75" thickTop="1" x14ac:dyDescent="0.25"/>
    <row r="14" spans="1:6" x14ac:dyDescent="0.25">
      <c r="A14" t="s">
        <v>33</v>
      </c>
      <c r="F14" s="6">
        <f>'Bank statement'!D8</f>
        <v>2160</v>
      </c>
    </row>
    <row r="16" spans="1:6" x14ac:dyDescent="0.25">
      <c r="A16" t="s">
        <v>39</v>
      </c>
      <c r="F16" s="13">
        <f>F14-F12</f>
        <v>-320</v>
      </c>
    </row>
    <row r="18" spans="1:7" x14ac:dyDescent="0.25">
      <c r="A18" s="2" t="s">
        <v>34</v>
      </c>
    </row>
    <row r="20" spans="1:7" x14ac:dyDescent="0.25">
      <c r="B20" t="s">
        <v>70</v>
      </c>
      <c r="F20" s="6">
        <v>-500</v>
      </c>
    </row>
    <row r="21" spans="1:7" x14ac:dyDescent="0.25">
      <c r="B21" t="s">
        <v>68</v>
      </c>
      <c r="F21" s="6">
        <v>800</v>
      </c>
    </row>
    <row r="22" spans="1:7" x14ac:dyDescent="0.25">
      <c r="B22" s="15" t="s">
        <v>41</v>
      </c>
    </row>
    <row r="23" spans="1:7" ht="15.75" thickBot="1" x14ac:dyDescent="0.3">
      <c r="F23" s="10">
        <f>SUM(F16:F22)</f>
        <v>-20</v>
      </c>
      <c r="G23" t="s">
        <v>48</v>
      </c>
    </row>
    <row r="24" spans="1:7" ht="15.75" thickTop="1" x14ac:dyDescent="0.25">
      <c r="G24" t="s">
        <v>49</v>
      </c>
    </row>
    <row r="25" spans="1:7" x14ac:dyDescent="0.25">
      <c r="G25" t="s">
        <v>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4D75-7D47-4347-A7D8-776E32C6FDA3}">
  <dimension ref="A1:J31"/>
  <sheetViews>
    <sheetView tabSelected="1" workbookViewId="0">
      <selection activeCell="A3" sqref="A3"/>
    </sheetView>
  </sheetViews>
  <sheetFormatPr defaultRowHeight="15" x14ac:dyDescent="0.25"/>
  <cols>
    <col min="1" max="1" width="5.28515625" customWidth="1"/>
    <col min="6" max="6" width="12" style="6" customWidth="1"/>
    <col min="8" max="8" width="12" style="6" customWidth="1"/>
  </cols>
  <sheetData>
    <row r="1" spans="1:8" x14ac:dyDescent="0.25">
      <c r="A1" s="1" t="s">
        <v>0</v>
      </c>
    </row>
    <row r="2" spans="1:8" x14ac:dyDescent="0.25">
      <c r="A2" s="1" t="s">
        <v>73</v>
      </c>
    </row>
    <row r="3" spans="1:8" x14ac:dyDescent="0.25">
      <c r="A3" s="1"/>
    </row>
    <row r="4" spans="1:8" ht="45" x14ac:dyDescent="0.25">
      <c r="F4" s="12" t="s">
        <v>59</v>
      </c>
      <c r="H4" s="12" t="s">
        <v>60</v>
      </c>
    </row>
    <row r="6" spans="1:8" x14ac:dyDescent="0.25">
      <c r="A6" s="11" t="s">
        <v>54</v>
      </c>
      <c r="F6" s="6">
        <v>0</v>
      </c>
      <c r="H6" s="6">
        <f>F12</f>
        <v>980</v>
      </c>
    </row>
    <row r="8" spans="1:8" x14ac:dyDescent="0.25">
      <c r="A8" t="s">
        <v>30</v>
      </c>
      <c r="F8" s="6">
        <f>'Bank income'!C6</f>
        <v>1200</v>
      </c>
      <c r="H8" s="6">
        <f>'Bank income'!C6+'Bank income'!C8</f>
        <v>2000</v>
      </c>
    </row>
    <row r="10" spans="1:8" x14ac:dyDescent="0.25">
      <c r="A10" t="s">
        <v>31</v>
      </c>
      <c r="F10" s="6">
        <f>-'Bank expenses'!C7-'Bank expenses'!C8</f>
        <v>-220</v>
      </c>
      <c r="H10" s="6">
        <f>-'Bank expenses'!C9</f>
        <v>-500</v>
      </c>
    </row>
    <row r="12" spans="1:8" ht="15.75" thickBot="1" x14ac:dyDescent="0.3">
      <c r="A12" t="s">
        <v>55</v>
      </c>
      <c r="F12" s="10">
        <f>SUM(F6:F11)</f>
        <v>980</v>
      </c>
      <c r="H12" s="10">
        <f>SUM(H6:H11)</f>
        <v>2480</v>
      </c>
    </row>
    <row r="13" spans="1:8" ht="15.75" thickTop="1" x14ac:dyDescent="0.25"/>
    <row r="14" spans="1:8" x14ac:dyDescent="0.25">
      <c r="A14" t="s">
        <v>33</v>
      </c>
      <c r="F14" s="6">
        <f>'Bank statement'!D7</f>
        <v>960</v>
      </c>
      <c r="H14" s="6">
        <f>'Bank statement'!D8</f>
        <v>2160</v>
      </c>
    </row>
    <row r="16" spans="1:8" x14ac:dyDescent="0.25">
      <c r="A16" t="s">
        <v>39</v>
      </c>
      <c r="F16" s="13">
        <f>F14-F12</f>
        <v>-20</v>
      </c>
      <c r="H16" s="13">
        <f>H14-H12</f>
        <v>-320</v>
      </c>
    </row>
    <row r="18" spans="1:10" x14ac:dyDescent="0.25">
      <c r="A18" s="2" t="s">
        <v>34</v>
      </c>
    </row>
    <row r="20" spans="1:10" x14ac:dyDescent="0.25">
      <c r="B20" t="s">
        <v>70</v>
      </c>
      <c r="H20" s="6">
        <v>-500</v>
      </c>
    </row>
    <row r="21" spans="1:10" x14ac:dyDescent="0.25">
      <c r="B21" t="s">
        <v>68</v>
      </c>
      <c r="H21" s="6">
        <v>800</v>
      </c>
    </row>
    <row r="22" spans="1:10" x14ac:dyDescent="0.25">
      <c r="B22" s="15" t="s">
        <v>41</v>
      </c>
    </row>
    <row r="24" spans="1:10" ht="15.75" thickBot="1" x14ac:dyDescent="0.3">
      <c r="F24" s="10">
        <f>SUM(F16:F23)</f>
        <v>-20</v>
      </c>
      <c r="H24" s="10">
        <f>SUM(H16:H23)</f>
        <v>-20</v>
      </c>
      <c r="J24" t="s">
        <v>64</v>
      </c>
    </row>
    <row r="25" spans="1:10" ht="15.75" thickTop="1" x14ac:dyDescent="0.25"/>
    <row r="26" spans="1:10" x14ac:dyDescent="0.25">
      <c r="F26" s="6" t="s">
        <v>62</v>
      </c>
    </row>
    <row r="27" spans="1:10" x14ac:dyDescent="0.25">
      <c r="F27" s="6" t="s">
        <v>63</v>
      </c>
    </row>
    <row r="28" spans="1:10" x14ac:dyDescent="0.25">
      <c r="F28" s="6" t="s">
        <v>66</v>
      </c>
    </row>
    <row r="29" spans="1:10" x14ac:dyDescent="0.25">
      <c r="F29" s="6" t="s">
        <v>65</v>
      </c>
    </row>
    <row r="30" spans="1:10" ht="15.75" thickBot="1" x14ac:dyDescent="0.3"/>
    <row r="31" spans="1:10" ht="15.75" thickBot="1" x14ac:dyDescent="0.3">
      <c r="F31" s="31">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Notes</vt:lpstr>
      <vt:lpstr>Bank income</vt:lpstr>
      <vt:lpstr>Bank expenses</vt:lpstr>
      <vt:lpstr>Bank reconciliation</vt:lpstr>
      <vt:lpstr>Bank statement</vt:lpstr>
      <vt:lpstr>Step 1 &amp; 2</vt:lpstr>
      <vt:lpstr>Step 3</vt:lpstr>
      <vt:lpstr>Step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Laura Arbuckle</cp:lastModifiedBy>
  <dcterms:created xsi:type="dcterms:W3CDTF">2018-03-25T17:10:46Z</dcterms:created>
  <dcterms:modified xsi:type="dcterms:W3CDTF">2018-11-27T15:59:52Z</dcterms:modified>
</cp:coreProperties>
</file>